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4" i="1" l="1"/>
  <c r="E64" i="1"/>
  <c r="E65" i="1"/>
  <c r="E66" i="1"/>
  <c r="E67" i="1"/>
  <c r="E68" i="1"/>
  <c r="E69" i="1"/>
  <c r="E70" i="1"/>
  <c r="E63" i="1"/>
  <c r="E56" i="1"/>
  <c r="E57" i="1"/>
  <c r="E58" i="1"/>
  <c r="E59" i="1"/>
  <c r="E55" i="1"/>
  <c r="E45" i="1"/>
  <c r="E46" i="1"/>
  <c r="E47" i="1"/>
  <c r="E48" i="1"/>
  <c r="E49" i="1"/>
  <c r="E50" i="1"/>
  <c r="E51" i="1"/>
  <c r="E52" i="1"/>
  <c r="E53" i="1"/>
  <c r="E44" i="1"/>
  <c r="E36" i="1"/>
  <c r="E29" i="1" s="1"/>
  <c r="E37" i="1"/>
  <c r="E38" i="1"/>
  <c r="E39" i="1"/>
  <c r="E40" i="1"/>
  <c r="E41" i="1"/>
  <c r="E35" i="1"/>
  <c r="E19" i="1"/>
  <c r="E20" i="1"/>
  <c r="E21" i="1"/>
  <c r="E22" i="1"/>
  <c r="E23" i="1"/>
  <c r="E18" i="1"/>
  <c r="E9" i="1"/>
  <c r="E8" i="1"/>
  <c r="E6" i="1"/>
  <c r="E14" i="1" l="1"/>
  <c r="E54" i="1"/>
  <c r="E43" i="1"/>
  <c r="E42" i="1" s="1"/>
  <c r="E62" i="1"/>
  <c r="E5" i="1"/>
  <c r="D43" i="1"/>
  <c r="E4" i="1" l="1"/>
  <c r="D29" i="1"/>
  <c r="D54" i="1" l="1"/>
  <c r="D42" i="1" s="1"/>
  <c r="D62" i="1"/>
  <c r="D60" i="1"/>
  <c r="D27" i="1" l="1"/>
  <c r="D14" i="1"/>
  <c r="D6" i="1"/>
  <c r="D5" i="1" l="1"/>
  <c r="D4" i="1" s="1"/>
</calcChain>
</file>

<file path=xl/sharedStrings.xml><?xml version="1.0" encoding="utf-8"?>
<sst xmlns="http://schemas.openxmlformats.org/spreadsheetml/2006/main" count="95" uniqueCount="58">
  <si>
    <t>Наименование работ</t>
  </si>
  <si>
    <t>Итоговый тариф</t>
  </si>
  <si>
    <t>1.1.</t>
  </si>
  <si>
    <t>1.2.</t>
  </si>
  <si>
    <t>№ п/п</t>
  </si>
  <si>
    <t xml:space="preserve">Тариф, руб./м2 </t>
  </si>
  <si>
    <t>Периодич-ность           (раз в год)</t>
  </si>
  <si>
    <t>по мере необходимости</t>
  </si>
  <si>
    <t>1.3.</t>
  </si>
  <si>
    <t>2.1.</t>
  </si>
  <si>
    <t>Система ХВС</t>
  </si>
  <si>
    <t>Осмотр системы водоснабжения здания</t>
  </si>
  <si>
    <t>Плановая ревизия вентилей ХВС</t>
  </si>
  <si>
    <t>Плановая ревизия задвижек ХВС</t>
  </si>
  <si>
    <t xml:space="preserve">ППР жилых помещений </t>
  </si>
  <si>
    <t>Замена вентилей ХВС</t>
  </si>
  <si>
    <t xml:space="preserve">Замена небольших участков (до 1 м.п.) внутренних систем ХВС Д-15-25 мм </t>
  </si>
  <si>
    <t>Смена заглушек на прочистках канализации</t>
  </si>
  <si>
    <t>2.3.</t>
  </si>
  <si>
    <t>Центральное отопление</t>
  </si>
  <si>
    <t xml:space="preserve">Замена небольших участков (до 1 м.п.) системы отопления Д-15-25 мм </t>
  </si>
  <si>
    <t>Осмотр элеваторного узла</t>
  </si>
  <si>
    <t>Осмотр системы отопления здания</t>
  </si>
  <si>
    <t>Плановая ревизия вентилей отопления</t>
  </si>
  <si>
    <t>Плановая ревизия задвижек отопления</t>
  </si>
  <si>
    <t>Промывка теплообменника</t>
  </si>
  <si>
    <t>Прочистка грязевиков и фильтров</t>
  </si>
  <si>
    <t>Гидравлическое испытание системы отопления</t>
  </si>
  <si>
    <t>Замена вентилей отопления</t>
  </si>
  <si>
    <t>Ликвидация воздушных пробок в системе отопления</t>
  </si>
  <si>
    <t>Смена сгонов, муфт и прочей арматуры отопления</t>
  </si>
  <si>
    <t xml:space="preserve">2.4. </t>
  </si>
  <si>
    <t>Электрооборудование</t>
  </si>
  <si>
    <t>Приборы учета</t>
  </si>
  <si>
    <t>Обслуживание приборов учета ХВ</t>
  </si>
  <si>
    <t>Замена ламп внутреннего освещения светодиодных</t>
  </si>
  <si>
    <t>Осмотр линий электроических сетей, арматуры и электрооборудования</t>
  </si>
  <si>
    <t>ППР поэтажных щитков</t>
  </si>
  <si>
    <t>ППР электрощитовой</t>
  </si>
  <si>
    <t>Снятие показаний счетчиков</t>
  </si>
  <si>
    <t>Включение автоматических выключателей</t>
  </si>
  <si>
    <t>Восстановление соединений электропроводки</t>
  </si>
  <si>
    <t>Замена предохранителей</t>
  </si>
  <si>
    <t>Замена светильников</t>
  </si>
  <si>
    <t>Замена розеток, выключателей</t>
  </si>
  <si>
    <t>Мелкий ремонт (замена) электропроводки</t>
  </si>
  <si>
    <t>Аварийно - диспетчерское обслуживание</t>
  </si>
  <si>
    <t>Промывка системы отопления здания</t>
  </si>
  <si>
    <t>Техническое обслуживание внутридомовых инженерных систем</t>
  </si>
  <si>
    <t>5.5.</t>
  </si>
  <si>
    <t>Плановая ревизия задвижек, вентилей  ХВС</t>
  </si>
  <si>
    <t xml:space="preserve">Прочие расходы </t>
  </si>
  <si>
    <t>Директор ООО УО "Жилсервис"</t>
  </si>
  <si>
    <t>О.Н. Летников</t>
  </si>
  <si>
    <t>Экономист</t>
  </si>
  <si>
    <t>Н.И. Сергачева</t>
  </si>
  <si>
    <t>Расчет размера стоимости работ (услуг) по содержанию общего имущества МКД  на 2025 год по ул.Фрунзе, д.11, 13,  19.</t>
  </si>
  <si>
    <t>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</si>
</sst>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5" fillId="0" borderId="8" xfId="0" applyNumberFormat="1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1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Fill="1"/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Fill="1"/>
    <xf numFmtId="0" fontId="8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Fill="1"/>
    <xf numFmtId="0" fontId="1" fillId="0" borderId="0" xfId="0" applyFont="1" applyFill="1"/>
    <xf numFmtId="0" fontId="5" fillId="0" borderId="0" xfId="0" applyFont="1" applyFill="1"/>
    <xf numFmtId="9" fontId="6" fillId="0" borderId="0" xfId="0" applyNumberFormat="1" applyFont="1" applyFill="1" applyAlignment="1">
      <alignment vertical="center"/>
    </xf>
    <xf numFmtId="0" fontId="4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/>
    </xf>
    <xf numFmtId="2" fontId="1" fillId="2" borderId="22" xfId="0" applyNumberFormat="1" applyFont="1" applyFill="1" applyBorder="1" applyAlignment="1">
      <alignment horizont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4" fillId="0" borderId="20" xfId="0" applyNumberFormat="1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activeCell="H65" sqref="H65"/>
    </sheetView>
  </sheetViews>
  <sheetFormatPr defaultRowHeight="14.5" x14ac:dyDescent="0.35"/>
  <cols>
    <col min="1" max="1" width="4.81640625" style="9" customWidth="1"/>
    <col min="2" max="2" width="51.26953125" style="4" customWidth="1"/>
    <col min="3" max="3" width="13.7265625" style="14" customWidth="1"/>
    <col min="4" max="4" width="10.7265625" style="19" hidden="1" customWidth="1"/>
    <col min="5" max="5" width="11.1796875" style="18" customWidth="1"/>
    <col min="6" max="6" width="8.7265625" style="5"/>
  </cols>
  <sheetData>
    <row r="1" spans="1:8" ht="33" customHeight="1" x14ac:dyDescent="0.35">
      <c r="A1" s="74" t="s">
        <v>56</v>
      </c>
      <c r="B1" s="74"/>
      <c r="C1" s="74"/>
      <c r="D1" s="74"/>
      <c r="E1" s="87"/>
      <c r="F1" s="51"/>
      <c r="G1" s="52"/>
      <c r="H1" s="52"/>
    </row>
    <row r="2" spans="1:8" ht="15" customHeight="1" thickBot="1" x14ac:dyDescent="0.4">
      <c r="A2" s="24"/>
      <c r="B2" s="24"/>
      <c r="C2" s="24"/>
      <c r="D2" s="24"/>
      <c r="E2" s="87"/>
      <c r="F2" s="51"/>
      <c r="G2" s="52"/>
      <c r="H2" s="52"/>
    </row>
    <row r="3" spans="1:8" ht="48.5" customHeight="1" thickBot="1" x14ac:dyDescent="0.4">
      <c r="A3" s="36" t="s">
        <v>4</v>
      </c>
      <c r="B3" s="37" t="s">
        <v>0</v>
      </c>
      <c r="C3" s="37" t="s">
        <v>6</v>
      </c>
      <c r="D3" s="75" t="s">
        <v>5</v>
      </c>
      <c r="E3" s="90" t="s">
        <v>5</v>
      </c>
      <c r="F3" s="51"/>
      <c r="G3" s="52"/>
      <c r="H3" s="52"/>
    </row>
    <row r="4" spans="1:8" s="5" customFormat="1" ht="16" thickBot="1" x14ac:dyDescent="0.4">
      <c r="A4" s="38"/>
      <c r="B4" s="39" t="s">
        <v>1</v>
      </c>
      <c r="C4" s="40"/>
      <c r="D4" s="76">
        <f>D5+D42+D74</f>
        <v>12.790000000000001</v>
      </c>
      <c r="E4" s="41">
        <f>E5+E42+E74</f>
        <v>14.708499999999999</v>
      </c>
      <c r="F4" s="63"/>
      <c r="G4" s="63"/>
      <c r="H4" s="51"/>
    </row>
    <row r="5" spans="1:8" s="20" customFormat="1" ht="28" x14ac:dyDescent="0.3">
      <c r="A5" s="93">
        <v>1</v>
      </c>
      <c r="B5" s="42" t="s">
        <v>48</v>
      </c>
      <c r="C5" s="46"/>
      <c r="D5" s="77">
        <f>D6+D14+D27+D29</f>
        <v>1.41</v>
      </c>
      <c r="E5" s="62">
        <f>E6+E14+E27+E29</f>
        <v>1.6214999999999997</v>
      </c>
      <c r="F5" s="66"/>
      <c r="G5" s="66"/>
      <c r="H5" s="66"/>
    </row>
    <row r="6" spans="1:8" s="21" customFormat="1" ht="14" x14ac:dyDescent="0.3">
      <c r="A6" s="30" t="s">
        <v>2</v>
      </c>
      <c r="B6" s="3" t="s">
        <v>10</v>
      </c>
      <c r="C6" s="13"/>
      <c r="D6" s="78">
        <f>D7+D8+D9+D10+D11+D12</f>
        <v>0.16</v>
      </c>
      <c r="E6" s="27">
        <f>E7+E8+E9+E10+E11+E12</f>
        <v>0.184</v>
      </c>
      <c r="F6" s="68"/>
      <c r="G6" s="68"/>
      <c r="H6" s="68"/>
    </row>
    <row r="7" spans="1:8" s="1" customFormat="1" ht="28" hidden="1" x14ac:dyDescent="0.3">
      <c r="A7" s="29"/>
      <c r="B7" s="2" t="s">
        <v>16</v>
      </c>
      <c r="C7" s="12">
        <v>1</v>
      </c>
      <c r="D7" s="79">
        <v>0</v>
      </c>
      <c r="E7" s="32"/>
      <c r="F7" s="66"/>
      <c r="G7" s="67"/>
      <c r="H7" s="67"/>
    </row>
    <row r="8" spans="1:8" s="1" customFormat="1" ht="14" x14ac:dyDescent="0.3">
      <c r="A8" s="29"/>
      <c r="B8" s="2" t="s">
        <v>11</v>
      </c>
      <c r="C8" s="12">
        <v>1</v>
      </c>
      <c r="D8" s="80">
        <v>0.11</v>
      </c>
      <c r="E8" s="28">
        <f>D8*1.15</f>
        <v>0.1265</v>
      </c>
      <c r="F8" s="66"/>
      <c r="G8" s="67"/>
      <c r="H8" s="67"/>
    </row>
    <row r="9" spans="1:8" s="1" customFormat="1" ht="14" x14ac:dyDescent="0.3">
      <c r="A9" s="29"/>
      <c r="B9" s="2" t="s">
        <v>12</v>
      </c>
      <c r="C9" s="12">
        <v>1</v>
      </c>
      <c r="D9" s="80">
        <v>0.05</v>
      </c>
      <c r="E9" s="28">
        <f>D9*1.15</f>
        <v>5.7499999999999996E-2</v>
      </c>
      <c r="F9" s="66"/>
      <c r="G9" s="67"/>
      <c r="H9" s="67"/>
    </row>
    <row r="10" spans="1:8" s="1" customFormat="1" ht="14" hidden="1" x14ac:dyDescent="0.3">
      <c r="A10" s="29"/>
      <c r="B10" s="2" t="s">
        <v>13</v>
      </c>
      <c r="C10" s="12">
        <v>1</v>
      </c>
      <c r="D10" s="80">
        <v>0</v>
      </c>
      <c r="E10" s="28"/>
      <c r="F10" s="66"/>
      <c r="G10" s="67"/>
      <c r="H10" s="67"/>
    </row>
    <row r="11" spans="1:8" s="1" customFormat="1" ht="14" hidden="1" x14ac:dyDescent="0.3">
      <c r="A11" s="29"/>
      <c r="B11" s="25" t="s">
        <v>14</v>
      </c>
      <c r="C11" s="26"/>
      <c r="D11" s="81">
        <v>0</v>
      </c>
      <c r="E11" s="28"/>
      <c r="F11" s="66"/>
      <c r="G11" s="67"/>
      <c r="H11" s="67"/>
    </row>
    <row r="12" spans="1:8" s="1" customFormat="1" ht="14" hidden="1" x14ac:dyDescent="0.3">
      <c r="A12" s="29"/>
      <c r="B12" s="2" t="s">
        <v>15</v>
      </c>
      <c r="C12" s="12">
        <v>1</v>
      </c>
      <c r="D12" s="80">
        <v>0</v>
      </c>
      <c r="E12" s="28"/>
      <c r="F12" s="66"/>
      <c r="G12" s="67"/>
      <c r="H12" s="67"/>
    </row>
    <row r="13" spans="1:8" s="1" customFormat="1" ht="14" hidden="1" x14ac:dyDescent="0.3">
      <c r="A13" s="29"/>
      <c r="B13" s="6" t="s">
        <v>17</v>
      </c>
      <c r="C13" s="34"/>
      <c r="D13" s="79">
        <v>0</v>
      </c>
      <c r="E13" s="28"/>
      <c r="F13" s="66"/>
      <c r="G13" s="67"/>
      <c r="H13" s="67"/>
    </row>
    <row r="14" spans="1:8" s="21" customFormat="1" ht="14" x14ac:dyDescent="0.3">
      <c r="A14" s="30" t="s">
        <v>3</v>
      </c>
      <c r="B14" s="3" t="s">
        <v>19</v>
      </c>
      <c r="C14" s="13"/>
      <c r="D14" s="78">
        <f>SUM(D15:D26)</f>
        <v>0.98</v>
      </c>
      <c r="E14" s="27">
        <f>SUM(E15:E26)</f>
        <v>1.1269999999999998</v>
      </c>
      <c r="F14" s="68"/>
      <c r="G14" s="68"/>
      <c r="H14" s="68"/>
    </row>
    <row r="15" spans="1:8" s="1" customFormat="1" ht="28" hidden="1" x14ac:dyDescent="0.3">
      <c r="A15" s="31"/>
      <c r="B15" s="25" t="s">
        <v>20</v>
      </c>
      <c r="C15" s="26"/>
      <c r="D15" s="82">
        <v>0</v>
      </c>
      <c r="E15" s="28"/>
      <c r="F15" s="66"/>
      <c r="G15" s="67"/>
      <c r="H15" s="67"/>
    </row>
    <row r="16" spans="1:8" s="1" customFormat="1" ht="14" hidden="1" x14ac:dyDescent="0.3">
      <c r="A16" s="31"/>
      <c r="B16" s="25" t="s">
        <v>21</v>
      </c>
      <c r="C16" s="26">
        <v>1</v>
      </c>
      <c r="D16" s="81">
        <v>0</v>
      </c>
      <c r="E16" s="28"/>
      <c r="F16" s="66"/>
      <c r="G16" s="67"/>
      <c r="H16" s="67"/>
    </row>
    <row r="17" spans="1:8" s="1" customFormat="1" ht="14" hidden="1" x14ac:dyDescent="0.3">
      <c r="A17" s="29"/>
      <c r="B17" s="2" t="s">
        <v>22</v>
      </c>
      <c r="C17" s="12">
        <v>12</v>
      </c>
      <c r="D17" s="80">
        <v>0</v>
      </c>
      <c r="E17" s="28"/>
      <c r="F17" s="66"/>
      <c r="G17" s="67"/>
      <c r="H17" s="67"/>
    </row>
    <row r="18" spans="1:8" s="1" customFormat="1" ht="14" x14ac:dyDescent="0.3">
      <c r="A18" s="29"/>
      <c r="B18" s="2" t="s">
        <v>23</v>
      </c>
      <c r="C18" s="12">
        <v>2</v>
      </c>
      <c r="D18" s="80">
        <v>0.05</v>
      </c>
      <c r="E18" s="28">
        <f>D18*1.15</f>
        <v>5.7499999999999996E-2</v>
      </c>
      <c r="F18" s="66"/>
      <c r="G18" s="67"/>
      <c r="H18" s="67"/>
    </row>
    <row r="19" spans="1:8" s="1" customFormat="1" ht="14" x14ac:dyDescent="0.3">
      <c r="A19" s="29"/>
      <c r="B19" s="2" t="s">
        <v>24</v>
      </c>
      <c r="C19" s="12">
        <v>1</v>
      </c>
      <c r="D19" s="80">
        <v>0.4</v>
      </c>
      <c r="E19" s="28">
        <f t="shared" ref="E19:E23" si="0">D19*1.15</f>
        <v>0.45999999999999996</v>
      </c>
      <c r="F19" s="66"/>
      <c r="G19" s="67"/>
      <c r="H19" s="67"/>
    </row>
    <row r="20" spans="1:8" s="1" customFormat="1" ht="14" hidden="1" x14ac:dyDescent="0.3">
      <c r="A20" s="29"/>
      <c r="B20" s="2" t="s">
        <v>47</v>
      </c>
      <c r="C20" s="12">
        <v>1</v>
      </c>
      <c r="D20" s="80">
        <v>0</v>
      </c>
      <c r="E20" s="28">
        <f t="shared" si="0"/>
        <v>0</v>
      </c>
      <c r="F20" s="66"/>
      <c r="G20" s="67"/>
      <c r="H20" s="67"/>
    </row>
    <row r="21" spans="1:8" hidden="1" x14ac:dyDescent="0.35">
      <c r="A21" s="29"/>
      <c r="B21" s="2" t="s">
        <v>25</v>
      </c>
      <c r="C21" s="12">
        <v>1</v>
      </c>
      <c r="D21" s="81">
        <v>0</v>
      </c>
      <c r="E21" s="28">
        <f t="shared" si="0"/>
        <v>0</v>
      </c>
      <c r="F21" s="51"/>
      <c r="G21" s="52"/>
      <c r="H21" s="52"/>
    </row>
    <row r="22" spans="1:8" hidden="1" x14ac:dyDescent="0.35">
      <c r="A22" s="29"/>
      <c r="B22" s="2" t="s">
        <v>26</v>
      </c>
      <c r="C22" s="12">
        <v>1</v>
      </c>
      <c r="D22" s="80">
        <v>0</v>
      </c>
      <c r="E22" s="28">
        <f t="shared" si="0"/>
        <v>0</v>
      </c>
      <c r="F22" s="51"/>
      <c r="G22" s="52"/>
      <c r="H22" s="52"/>
    </row>
    <row r="23" spans="1:8" x14ac:dyDescent="0.35">
      <c r="A23" s="29"/>
      <c r="B23" s="2" t="s">
        <v>27</v>
      </c>
      <c r="C23" s="12">
        <v>1</v>
      </c>
      <c r="D23" s="80">
        <v>0.53</v>
      </c>
      <c r="E23" s="28">
        <f t="shared" si="0"/>
        <v>0.60949999999999993</v>
      </c>
      <c r="F23" s="51"/>
      <c r="G23" s="52"/>
      <c r="H23" s="52"/>
    </row>
    <row r="24" spans="1:8" hidden="1" x14ac:dyDescent="0.35">
      <c r="A24" s="29"/>
      <c r="B24" s="2" t="s">
        <v>28</v>
      </c>
      <c r="C24" s="12">
        <v>1</v>
      </c>
      <c r="D24" s="80">
        <v>0</v>
      </c>
      <c r="E24" s="28"/>
      <c r="F24" s="51"/>
      <c r="G24" s="52"/>
      <c r="H24" s="52"/>
    </row>
    <row r="25" spans="1:8" hidden="1" x14ac:dyDescent="0.35">
      <c r="A25" s="29"/>
      <c r="B25" s="2" t="s">
        <v>29</v>
      </c>
      <c r="C25" s="12">
        <v>1</v>
      </c>
      <c r="D25" s="80">
        <v>0</v>
      </c>
      <c r="E25" s="28"/>
      <c r="F25" s="51"/>
      <c r="G25" s="52"/>
      <c r="H25" s="52"/>
    </row>
    <row r="26" spans="1:8" hidden="1" x14ac:dyDescent="0.35">
      <c r="A26" s="29"/>
      <c r="B26" s="2" t="s">
        <v>30</v>
      </c>
      <c r="C26" s="12">
        <v>2</v>
      </c>
      <c r="D26" s="80">
        <v>0</v>
      </c>
      <c r="E26" s="28"/>
      <c r="F26" s="51"/>
      <c r="G26" s="52"/>
      <c r="H26" s="52"/>
    </row>
    <row r="27" spans="1:8" s="10" customFormat="1" hidden="1" x14ac:dyDescent="0.35">
      <c r="A27" s="30" t="s">
        <v>31</v>
      </c>
      <c r="B27" s="3" t="s">
        <v>33</v>
      </c>
      <c r="C27" s="13"/>
      <c r="D27" s="78">
        <f>D28</f>
        <v>0</v>
      </c>
      <c r="E27" s="91"/>
      <c r="F27" s="64"/>
      <c r="G27" s="64"/>
      <c r="H27" s="64"/>
    </row>
    <row r="28" spans="1:8" hidden="1" x14ac:dyDescent="0.35">
      <c r="A28" s="29"/>
      <c r="B28" s="2" t="s">
        <v>34</v>
      </c>
      <c r="C28" s="12">
        <v>12</v>
      </c>
      <c r="D28" s="80">
        <v>0</v>
      </c>
      <c r="E28" s="28"/>
      <c r="F28" s="51"/>
      <c r="G28" s="52"/>
      <c r="H28" s="52"/>
    </row>
    <row r="29" spans="1:8" s="10" customFormat="1" x14ac:dyDescent="0.35">
      <c r="A29" s="30" t="s">
        <v>8</v>
      </c>
      <c r="B29" s="3" t="s">
        <v>32</v>
      </c>
      <c r="C29" s="13"/>
      <c r="D29" s="78">
        <f>SUM(D30:D41)</f>
        <v>0.27</v>
      </c>
      <c r="E29" s="27">
        <f>SUM(E30:E41)</f>
        <v>0.3105</v>
      </c>
      <c r="F29" s="64"/>
      <c r="G29" s="64"/>
      <c r="H29" s="64"/>
    </row>
    <row r="30" spans="1:8" s="16" customFormat="1" ht="27" hidden="1" customHeight="1" x14ac:dyDescent="0.35">
      <c r="A30" s="33"/>
      <c r="B30" s="6" t="s">
        <v>35</v>
      </c>
      <c r="C30" s="15" t="s">
        <v>7</v>
      </c>
      <c r="D30" s="79">
        <v>0</v>
      </c>
      <c r="E30" s="32"/>
      <c r="F30" s="57"/>
      <c r="G30" s="65"/>
      <c r="H30" s="65"/>
    </row>
    <row r="31" spans="1:8" s="16" customFormat="1" ht="28" hidden="1" x14ac:dyDescent="0.35">
      <c r="A31" s="33"/>
      <c r="B31" s="6" t="s">
        <v>36</v>
      </c>
      <c r="C31" s="7">
        <v>12</v>
      </c>
      <c r="D31" s="79">
        <v>0</v>
      </c>
      <c r="E31" s="32"/>
      <c r="F31" s="57"/>
      <c r="G31" s="65"/>
      <c r="H31" s="65"/>
    </row>
    <row r="32" spans="1:8" s="1" customFormat="1" ht="14" hidden="1" x14ac:dyDescent="0.3">
      <c r="A32" s="29"/>
      <c r="B32" s="34" t="s">
        <v>37</v>
      </c>
      <c r="C32" s="12">
        <v>2</v>
      </c>
      <c r="D32" s="80">
        <v>0</v>
      </c>
      <c r="E32" s="28"/>
      <c r="F32" s="66"/>
      <c r="G32" s="67"/>
      <c r="H32" s="67"/>
    </row>
    <row r="33" spans="1:8" s="52" customFormat="1" hidden="1" x14ac:dyDescent="0.35">
      <c r="A33" s="31"/>
      <c r="B33" s="25" t="s">
        <v>38</v>
      </c>
      <c r="C33" s="26"/>
      <c r="D33" s="83">
        <v>0</v>
      </c>
      <c r="E33" s="28"/>
      <c r="F33" s="51"/>
    </row>
    <row r="34" spans="1:8" hidden="1" x14ac:dyDescent="0.35">
      <c r="A34" s="29"/>
      <c r="B34" s="2" t="s">
        <v>39</v>
      </c>
      <c r="C34" s="12">
        <v>12</v>
      </c>
      <c r="D34" s="80">
        <v>0</v>
      </c>
      <c r="E34" s="28"/>
      <c r="F34" s="51"/>
      <c r="G34" s="52"/>
      <c r="H34" s="52"/>
    </row>
    <row r="35" spans="1:8" s="16" customFormat="1" ht="26" customHeight="1" x14ac:dyDescent="0.35">
      <c r="A35" s="33"/>
      <c r="B35" s="6" t="s">
        <v>40</v>
      </c>
      <c r="C35" s="72" t="s">
        <v>7</v>
      </c>
      <c r="D35" s="82">
        <v>0.05</v>
      </c>
      <c r="E35" s="32">
        <f>D35*1.15</f>
        <v>5.7499999999999996E-2</v>
      </c>
      <c r="F35" s="57"/>
      <c r="G35" s="65"/>
      <c r="H35" s="65"/>
    </row>
    <row r="36" spans="1:8" hidden="1" x14ac:dyDescent="0.35">
      <c r="A36" s="29"/>
      <c r="B36" s="2" t="s">
        <v>41</v>
      </c>
      <c r="C36" s="73"/>
      <c r="D36" s="80">
        <v>0</v>
      </c>
      <c r="E36" s="32">
        <f t="shared" ref="E36:E41" si="1">D36*1.15</f>
        <v>0</v>
      </c>
      <c r="F36" s="51"/>
      <c r="G36" s="52"/>
      <c r="H36" s="52"/>
    </row>
    <row r="37" spans="1:8" hidden="1" x14ac:dyDescent="0.35">
      <c r="A37" s="29"/>
      <c r="B37" s="2" t="s">
        <v>42</v>
      </c>
      <c r="C37" s="12">
        <v>2</v>
      </c>
      <c r="D37" s="80">
        <v>0</v>
      </c>
      <c r="E37" s="32">
        <f t="shared" si="1"/>
        <v>0</v>
      </c>
      <c r="F37" s="51"/>
      <c r="G37" s="52"/>
      <c r="H37" s="52"/>
    </row>
    <row r="38" spans="1:8" ht="25.5" customHeight="1" x14ac:dyDescent="0.35">
      <c r="A38" s="29"/>
      <c r="B38" s="6" t="s">
        <v>43</v>
      </c>
      <c r="C38" s="72" t="s">
        <v>7</v>
      </c>
      <c r="D38" s="79">
        <v>0.11</v>
      </c>
      <c r="E38" s="32">
        <f t="shared" si="1"/>
        <v>0.1265</v>
      </c>
      <c r="F38" s="51"/>
      <c r="G38" s="52"/>
      <c r="H38" s="52"/>
    </row>
    <row r="39" spans="1:8" hidden="1" x14ac:dyDescent="0.35">
      <c r="A39" s="29"/>
      <c r="B39" s="2" t="s">
        <v>44</v>
      </c>
      <c r="C39" s="73"/>
      <c r="D39" s="79"/>
      <c r="E39" s="32">
        <f t="shared" si="1"/>
        <v>0</v>
      </c>
      <c r="F39" s="51"/>
      <c r="G39" s="52"/>
      <c r="H39" s="52"/>
    </row>
    <row r="40" spans="1:8" ht="15" hidden="1" thickBot="1" x14ac:dyDescent="0.4">
      <c r="A40" s="43"/>
      <c r="B40" s="44" t="s">
        <v>45</v>
      </c>
      <c r="C40" s="45">
        <v>2</v>
      </c>
      <c r="D40" s="88">
        <v>0</v>
      </c>
      <c r="E40" s="32">
        <f t="shared" si="1"/>
        <v>0</v>
      </c>
      <c r="F40" s="51"/>
      <c r="G40" s="52"/>
      <c r="H40" s="52"/>
    </row>
    <row r="41" spans="1:8" ht="19.5" customHeight="1" thickBot="1" x14ac:dyDescent="0.4">
      <c r="A41" s="59"/>
      <c r="B41" s="60" t="s">
        <v>45</v>
      </c>
      <c r="C41" s="61">
        <v>2</v>
      </c>
      <c r="D41" s="89">
        <v>0.11</v>
      </c>
      <c r="E41" s="32">
        <f t="shared" si="1"/>
        <v>0.1265</v>
      </c>
      <c r="F41" s="51"/>
      <c r="G41" s="52"/>
      <c r="H41" s="52"/>
    </row>
    <row r="42" spans="1:8" s="57" customFormat="1" ht="19" customHeight="1" thickBot="1" x14ac:dyDescent="0.4">
      <c r="A42" s="53">
        <v>2</v>
      </c>
      <c r="B42" s="54" t="s">
        <v>46</v>
      </c>
      <c r="C42" s="55">
        <v>12</v>
      </c>
      <c r="D42" s="85">
        <f>D43+D54+D62</f>
        <v>9.2100000000000009</v>
      </c>
      <c r="E42" s="56">
        <f>E43+E54+E62</f>
        <v>10.5915</v>
      </c>
    </row>
    <row r="43" spans="1:8" x14ac:dyDescent="0.35">
      <c r="A43" s="30" t="s">
        <v>9</v>
      </c>
      <c r="B43" s="3" t="s">
        <v>19</v>
      </c>
      <c r="C43" s="13"/>
      <c r="D43" s="78">
        <f>SUM(D44:D53)</f>
        <v>6.42</v>
      </c>
      <c r="E43" s="27">
        <f>SUM(E44:E53)</f>
        <v>7.383</v>
      </c>
      <c r="F43" s="51"/>
      <c r="G43" s="52"/>
      <c r="H43" s="52"/>
    </row>
    <row r="44" spans="1:8" ht="28.5" x14ac:dyDescent="0.35">
      <c r="A44" s="31"/>
      <c r="B44" s="25" t="s">
        <v>20</v>
      </c>
      <c r="C44" s="58" t="s">
        <v>7</v>
      </c>
      <c r="D44" s="82">
        <v>1.54</v>
      </c>
      <c r="E44" s="32">
        <f>D44*1.15</f>
        <v>1.7709999999999999</v>
      </c>
      <c r="F44" s="51"/>
      <c r="G44" s="52"/>
      <c r="H44" s="52"/>
    </row>
    <row r="45" spans="1:8" x14ac:dyDescent="0.35">
      <c r="A45" s="29"/>
      <c r="B45" s="2" t="s">
        <v>22</v>
      </c>
      <c r="C45" s="71">
        <v>6</v>
      </c>
      <c r="D45" s="80">
        <v>0.66</v>
      </c>
      <c r="E45" s="28">
        <f t="shared" ref="E45:E53" si="2">D45*1.15</f>
        <v>0.75900000000000001</v>
      </c>
      <c r="F45" s="51"/>
      <c r="G45" s="52"/>
      <c r="H45" s="52"/>
    </row>
    <row r="46" spans="1:8" hidden="1" x14ac:dyDescent="0.35">
      <c r="A46" s="29"/>
      <c r="B46" s="2" t="s">
        <v>23</v>
      </c>
      <c r="C46" s="12">
        <v>12</v>
      </c>
      <c r="D46" s="80">
        <v>0</v>
      </c>
      <c r="E46" s="28">
        <f t="shared" si="2"/>
        <v>0</v>
      </c>
      <c r="F46" s="51"/>
      <c r="G46" s="52"/>
      <c r="H46" s="52"/>
    </row>
    <row r="47" spans="1:8" hidden="1" x14ac:dyDescent="0.35">
      <c r="A47" s="29"/>
      <c r="B47" s="2" t="s">
        <v>24</v>
      </c>
      <c r="C47" s="12">
        <v>1</v>
      </c>
      <c r="D47" s="80">
        <v>0</v>
      </c>
      <c r="E47" s="28">
        <f t="shared" si="2"/>
        <v>0</v>
      </c>
      <c r="F47" s="51"/>
      <c r="G47" s="52"/>
      <c r="H47" s="52"/>
    </row>
    <row r="48" spans="1:8" x14ac:dyDescent="0.35">
      <c r="A48" s="29"/>
      <c r="B48" s="2" t="s">
        <v>47</v>
      </c>
      <c r="C48" s="12">
        <v>1</v>
      </c>
      <c r="D48" s="80">
        <v>3.69</v>
      </c>
      <c r="E48" s="28">
        <f t="shared" si="2"/>
        <v>4.2435</v>
      </c>
      <c r="F48" s="51"/>
      <c r="G48" s="52"/>
      <c r="H48" s="52"/>
    </row>
    <row r="49" spans="1:8" x14ac:dyDescent="0.35">
      <c r="A49" s="29"/>
      <c r="B49" s="2" t="s">
        <v>26</v>
      </c>
      <c r="C49" s="12">
        <v>1</v>
      </c>
      <c r="D49" s="80">
        <v>0.02</v>
      </c>
      <c r="E49" s="28">
        <f t="shared" si="2"/>
        <v>2.3E-2</v>
      </c>
      <c r="F49" s="51"/>
      <c r="G49" s="52"/>
      <c r="H49" s="52"/>
    </row>
    <row r="50" spans="1:8" hidden="1" x14ac:dyDescent="0.35">
      <c r="A50" s="29"/>
      <c r="B50" s="2" t="s">
        <v>27</v>
      </c>
      <c r="C50" s="12">
        <v>1</v>
      </c>
      <c r="D50" s="80">
        <v>0</v>
      </c>
      <c r="E50" s="28">
        <f t="shared" si="2"/>
        <v>0</v>
      </c>
      <c r="F50" s="51"/>
      <c r="G50" s="52"/>
      <c r="H50" s="52"/>
    </row>
    <row r="51" spans="1:8" x14ac:dyDescent="0.35">
      <c r="A51" s="29"/>
      <c r="B51" s="2" t="s">
        <v>28</v>
      </c>
      <c r="C51" s="12">
        <v>1</v>
      </c>
      <c r="D51" s="80">
        <v>0.34</v>
      </c>
      <c r="E51" s="28">
        <f t="shared" si="2"/>
        <v>0.39100000000000001</v>
      </c>
      <c r="F51" s="51"/>
      <c r="G51" s="52"/>
      <c r="H51" s="52"/>
    </row>
    <row r="52" spans="1:8" x14ac:dyDescent="0.35">
      <c r="A52" s="29"/>
      <c r="B52" s="2" t="s">
        <v>29</v>
      </c>
      <c r="C52" s="12">
        <v>1</v>
      </c>
      <c r="D52" s="80">
        <v>0.04</v>
      </c>
      <c r="E52" s="28">
        <f t="shared" si="2"/>
        <v>4.5999999999999999E-2</v>
      </c>
      <c r="F52" s="51"/>
      <c r="G52" s="52"/>
      <c r="H52" s="52"/>
    </row>
    <row r="53" spans="1:8" x14ac:dyDescent="0.35">
      <c r="A53" s="29"/>
      <c r="B53" s="2" t="s">
        <v>30</v>
      </c>
      <c r="C53" s="12">
        <v>2</v>
      </c>
      <c r="D53" s="80">
        <v>0.13</v>
      </c>
      <c r="E53" s="28">
        <f t="shared" si="2"/>
        <v>0.14949999999999999</v>
      </c>
      <c r="F53" s="51"/>
      <c r="G53" s="52"/>
      <c r="H53" s="52"/>
    </row>
    <row r="54" spans="1:8" x14ac:dyDescent="0.35">
      <c r="A54" s="70" t="s">
        <v>57</v>
      </c>
      <c r="B54" s="3" t="s">
        <v>10</v>
      </c>
      <c r="C54" s="13"/>
      <c r="D54" s="78">
        <f>D55+D56+D57+D58+D59</f>
        <v>1.5200000000000002</v>
      </c>
      <c r="E54" s="27">
        <f>E55+E56+E57+E58+E59</f>
        <v>1.7479999999999998</v>
      </c>
      <c r="F54" s="51"/>
      <c r="G54" s="52"/>
      <c r="H54" s="52"/>
    </row>
    <row r="55" spans="1:8" ht="28.5" x14ac:dyDescent="0.35">
      <c r="A55" s="29"/>
      <c r="B55" s="2" t="s">
        <v>16</v>
      </c>
      <c r="C55" s="72" t="s">
        <v>7</v>
      </c>
      <c r="D55" s="79">
        <v>0.78</v>
      </c>
      <c r="E55" s="32">
        <f>D55*1.15</f>
        <v>0.89699999999999991</v>
      </c>
      <c r="F55" s="51"/>
      <c r="G55" s="52"/>
      <c r="H55" s="52"/>
    </row>
    <row r="56" spans="1:8" hidden="1" x14ac:dyDescent="0.35">
      <c r="A56" s="29"/>
      <c r="B56" s="2" t="s">
        <v>11</v>
      </c>
      <c r="C56" s="73"/>
      <c r="D56" s="80"/>
      <c r="E56" s="28">
        <f t="shared" ref="E56:E59" si="3">D56*1.15</f>
        <v>0</v>
      </c>
      <c r="F56" s="51"/>
      <c r="G56" s="52"/>
      <c r="H56" s="52"/>
    </row>
    <row r="57" spans="1:8" hidden="1" x14ac:dyDescent="0.35">
      <c r="A57" s="29"/>
      <c r="B57" s="2" t="s">
        <v>12</v>
      </c>
      <c r="C57" s="12">
        <v>1</v>
      </c>
      <c r="D57" s="80"/>
      <c r="E57" s="28">
        <f t="shared" si="3"/>
        <v>0</v>
      </c>
      <c r="F57" s="51"/>
      <c r="G57" s="52"/>
      <c r="H57" s="52"/>
    </row>
    <row r="58" spans="1:8" x14ac:dyDescent="0.35">
      <c r="A58" s="29"/>
      <c r="B58" s="2" t="s">
        <v>50</v>
      </c>
      <c r="C58" s="12">
        <v>1</v>
      </c>
      <c r="D58" s="80">
        <v>0.4</v>
      </c>
      <c r="E58" s="28">
        <f t="shared" si="3"/>
        <v>0.45999999999999996</v>
      </c>
      <c r="F58" s="51"/>
      <c r="G58" s="52"/>
      <c r="H58" s="52"/>
    </row>
    <row r="59" spans="1:8" x14ac:dyDescent="0.35">
      <c r="A59" s="29"/>
      <c r="B59" s="2" t="s">
        <v>15</v>
      </c>
      <c r="C59" s="12">
        <v>1</v>
      </c>
      <c r="D59" s="80">
        <v>0.34</v>
      </c>
      <c r="E59" s="28">
        <f t="shared" si="3"/>
        <v>0.39100000000000001</v>
      </c>
      <c r="F59" s="51"/>
      <c r="G59" s="52"/>
      <c r="H59" s="52"/>
    </row>
    <row r="60" spans="1:8" hidden="1" x14ac:dyDescent="0.35">
      <c r="A60" s="30" t="s">
        <v>49</v>
      </c>
      <c r="B60" s="3" t="s">
        <v>33</v>
      </c>
      <c r="C60" s="13"/>
      <c r="D60" s="78">
        <f>D61</f>
        <v>0</v>
      </c>
      <c r="E60" s="28"/>
      <c r="F60" s="51"/>
      <c r="G60" s="52"/>
      <c r="H60" s="52"/>
    </row>
    <row r="61" spans="1:8" hidden="1" x14ac:dyDescent="0.35">
      <c r="A61" s="29"/>
      <c r="B61" s="2" t="s">
        <v>34</v>
      </c>
      <c r="C61" s="12">
        <v>12</v>
      </c>
      <c r="D61" s="80">
        <v>0</v>
      </c>
      <c r="E61" s="28"/>
      <c r="F61" s="51"/>
      <c r="G61" s="52"/>
      <c r="H61" s="52"/>
    </row>
    <row r="62" spans="1:8" x14ac:dyDescent="0.35">
      <c r="A62" s="30" t="s">
        <v>18</v>
      </c>
      <c r="B62" s="3" t="s">
        <v>32</v>
      </c>
      <c r="C62" s="13"/>
      <c r="D62" s="78">
        <f>SUM(D63:D73)</f>
        <v>1.27</v>
      </c>
      <c r="E62" s="27">
        <f>SUM(E63:E73)</f>
        <v>1.4605000000000001</v>
      </c>
      <c r="F62" s="51"/>
      <c r="G62" s="52"/>
      <c r="H62" s="52"/>
    </row>
    <row r="63" spans="1:8" ht="23" x14ac:dyDescent="0.35">
      <c r="A63" s="33"/>
      <c r="B63" s="6" t="s">
        <v>35</v>
      </c>
      <c r="C63" s="15" t="s">
        <v>7</v>
      </c>
      <c r="D63" s="82">
        <v>0.17</v>
      </c>
      <c r="E63" s="32">
        <f>D63*1.15</f>
        <v>0.19550000000000001</v>
      </c>
      <c r="F63" s="51"/>
      <c r="G63" s="52"/>
      <c r="H63" s="52"/>
    </row>
    <row r="64" spans="1:8" ht="28" x14ac:dyDescent="0.35">
      <c r="A64" s="33"/>
      <c r="B64" s="6" t="s">
        <v>36</v>
      </c>
      <c r="C64" s="7">
        <v>12</v>
      </c>
      <c r="D64" s="82">
        <v>7.0000000000000007E-2</v>
      </c>
      <c r="E64" s="32">
        <f t="shared" ref="E64:E70" si="4">D64*1.15</f>
        <v>8.0500000000000002E-2</v>
      </c>
      <c r="F64" s="51"/>
      <c r="G64" s="52"/>
      <c r="H64" s="52"/>
    </row>
    <row r="65" spans="1:8" x14ac:dyDescent="0.35">
      <c r="A65" s="29"/>
      <c r="B65" s="34" t="s">
        <v>37</v>
      </c>
      <c r="C65" s="12">
        <v>2</v>
      </c>
      <c r="D65" s="83">
        <v>0.77</v>
      </c>
      <c r="E65" s="32">
        <f t="shared" si="4"/>
        <v>0.88549999999999995</v>
      </c>
      <c r="F65" s="51"/>
      <c r="G65" s="52"/>
      <c r="H65" s="52"/>
    </row>
    <row r="66" spans="1:8" hidden="1" x14ac:dyDescent="0.35">
      <c r="A66" s="35"/>
      <c r="B66" s="22" t="s">
        <v>38</v>
      </c>
      <c r="C66" s="23"/>
      <c r="D66" s="83">
        <v>0</v>
      </c>
      <c r="E66" s="32">
        <f t="shared" si="4"/>
        <v>0</v>
      </c>
      <c r="F66" s="51"/>
      <c r="G66" s="52"/>
      <c r="H66" s="52"/>
    </row>
    <row r="67" spans="1:8" hidden="1" x14ac:dyDescent="0.35">
      <c r="A67" s="29"/>
      <c r="B67" s="2" t="s">
        <v>39</v>
      </c>
      <c r="C67" s="12">
        <v>12</v>
      </c>
      <c r="D67" s="83">
        <v>0</v>
      </c>
      <c r="E67" s="32">
        <f t="shared" si="4"/>
        <v>0</v>
      </c>
      <c r="F67" s="51"/>
      <c r="G67" s="52"/>
      <c r="H67" s="52"/>
    </row>
    <row r="68" spans="1:8" hidden="1" x14ac:dyDescent="0.35">
      <c r="A68" s="29"/>
      <c r="B68" s="2" t="s">
        <v>40</v>
      </c>
      <c r="C68" s="12"/>
      <c r="D68" s="83">
        <v>0</v>
      </c>
      <c r="E68" s="32">
        <f t="shared" si="4"/>
        <v>0</v>
      </c>
      <c r="F68" s="51"/>
      <c r="G68" s="52"/>
      <c r="H68" s="52"/>
    </row>
    <row r="69" spans="1:8" x14ac:dyDescent="0.35">
      <c r="A69" s="29"/>
      <c r="B69" s="2" t="s">
        <v>41</v>
      </c>
      <c r="C69" s="12">
        <v>1</v>
      </c>
      <c r="D69" s="83">
        <v>0.04</v>
      </c>
      <c r="E69" s="32">
        <f t="shared" si="4"/>
        <v>4.5999999999999999E-2</v>
      </c>
      <c r="F69" s="51"/>
      <c r="G69" s="52"/>
      <c r="H69" s="52"/>
    </row>
    <row r="70" spans="1:8" ht="15" thickBot="1" x14ac:dyDescent="0.4">
      <c r="A70" s="29"/>
      <c r="B70" s="2" t="s">
        <v>42</v>
      </c>
      <c r="C70" s="12">
        <v>2</v>
      </c>
      <c r="D70" s="83">
        <v>0.22</v>
      </c>
      <c r="E70" s="32">
        <f t="shared" si="4"/>
        <v>0.253</v>
      </c>
      <c r="F70" s="51"/>
      <c r="G70" s="52"/>
      <c r="H70" s="52"/>
    </row>
    <row r="71" spans="1:8" hidden="1" x14ac:dyDescent="0.35">
      <c r="A71" s="29"/>
      <c r="B71" s="2" t="s">
        <v>43</v>
      </c>
      <c r="C71" s="12">
        <v>1</v>
      </c>
      <c r="D71" s="86">
        <v>0</v>
      </c>
      <c r="E71" s="28"/>
      <c r="F71" s="51"/>
      <c r="G71" s="52"/>
      <c r="H71" s="52"/>
    </row>
    <row r="72" spans="1:8" hidden="1" x14ac:dyDescent="0.35">
      <c r="A72" s="29"/>
      <c r="B72" s="2" t="s">
        <v>44</v>
      </c>
      <c r="C72" s="12"/>
      <c r="D72" s="81">
        <v>0</v>
      </c>
      <c r="E72" s="28"/>
      <c r="F72" s="51"/>
      <c r="G72" s="52"/>
      <c r="H72" s="52"/>
    </row>
    <row r="73" spans="1:8" hidden="1" x14ac:dyDescent="0.35">
      <c r="A73" s="59"/>
      <c r="B73" s="60" t="s">
        <v>45</v>
      </c>
      <c r="C73" s="61">
        <v>2</v>
      </c>
      <c r="D73" s="84">
        <v>0</v>
      </c>
      <c r="E73" s="92"/>
      <c r="F73" s="51"/>
      <c r="G73" s="52"/>
      <c r="H73" s="52"/>
    </row>
    <row r="74" spans="1:8" s="50" customFormat="1" ht="20" customHeight="1" thickBot="1" x14ac:dyDescent="0.4">
      <c r="A74" s="47">
        <v>3</v>
      </c>
      <c r="B74" s="48" t="s">
        <v>51</v>
      </c>
      <c r="C74" s="49">
        <v>12</v>
      </c>
      <c r="D74" s="94">
        <v>2.17</v>
      </c>
      <c r="E74" s="56">
        <f>D74*1.15</f>
        <v>2.4954999999999998</v>
      </c>
      <c r="F74" s="57"/>
      <c r="G74" s="69"/>
      <c r="H74" s="57"/>
    </row>
    <row r="75" spans="1:8" ht="32.5" customHeight="1" x14ac:dyDescent="0.35">
      <c r="A75" s="8"/>
      <c r="B75" s="17"/>
      <c r="C75" s="11"/>
      <c r="D75" s="18"/>
      <c r="E75" s="87"/>
      <c r="F75" s="51"/>
      <c r="G75" s="52"/>
      <c r="H75" s="52"/>
    </row>
    <row r="76" spans="1:8" x14ac:dyDescent="0.35">
      <c r="A76" s="8"/>
      <c r="B76" s="17" t="s">
        <v>52</v>
      </c>
      <c r="C76" s="11" t="s">
        <v>53</v>
      </c>
      <c r="D76" s="18"/>
      <c r="E76" s="87"/>
      <c r="F76" s="51"/>
      <c r="G76" s="52"/>
      <c r="H76" s="52"/>
    </row>
    <row r="77" spans="1:8" x14ac:dyDescent="0.35">
      <c r="A77" s="8"/>
      <c r="B77" s="17"/>
      <c r="C77" s="11"/>
      <c r="D77" s="18"/>
      <c r="E77" s="87"/>
      <c r="F77" s="51"/>
      <c r="G77" s="52"/>
      <c r="H77" s="52"/>
    </row>
    <row r="78" spans="1:8" ht="14.5" customHeight="1" x14ac:dyDescent="0.35">
      <c r="A78" s="8"/>
      <c r="B78" s="17" t="s">
        <v>54</v>
      </c>
      <c r="C78" s="11" t="s">
        <v>55</v>
      </c>
      <c r="D78" s="18"/>
      <c r="E78" s="87"/>
      <c r="F78" s="51"/>
      <c r="G78" s="52"/>
      <c r="H78" s="52"/>
    </row>
    <row r="79" spans="1:8" x14ac:dyDescent="0.35">
      <c r="A79" s="8"/>
      <c r="B79" s="17"/>
      <c r="C79" s="11"/>
      <c r="D79" s="18"/>
      <c r="E79" s="87"/>
      <c r="F79" s="51"/>
      <c r="G79" s="52"/>
      <c r="H79" s="52"/>
    </row>
    <row r="80" spans="1:8" x14ac:dyDescent="0.35">
      <c r="A80" s="8"/>
      <c r="B80" s="17"/>
      <c r="C80" s="11"/>
      <c r="D80" s="18"/>
    </row>
    <row r="81" spans="1:4" x14ac:dyDescent="0.35">
      <c r="A81" s="8"/>
      <c r="B81" s="17"/>
      <c r="C81" s="11"/>
      <c r="D81" s="18"/>
    </row>
  </sheetData>
  <mergeCells count="4">
    <mergeCell ref="C35:C36"/>
    <mergeCell ref="A1:D1"/>
    <mergeCell ref="C55:C56"/>
    <mergeCell ref="C38:C39"/>
  </mergeCells>
  <pageMargins left="1.1811023622047245" right="0.59055118110236227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2024-11-13T01:20:15Z</dcterms:modified>
</cp:coreProperties>
</file>